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e Kroos\OneDrive - Michigan State University\Lee\Manuscripts\Bacillus\Olenic inhibition\eLife\full submission\Figure 2-figure supplement 3-source data 1\"/>
    </mc:Choice>
  </mc:AlternateContent>
  <bookViews>
    <workbookView xWindow="0" yWindow="0" windowWidth="28800" windowHeight="14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" i="1" l="1"/>
  <c r="K6" i="1" l="1"/>
  <c r="H6" i="1"/>
  <c r="M6" i="1" s="1"/>
  <c r="E6" i="1"/>
  <c r="K5" i="1"/>
  <c r="M5" i="1" s="1"/>
  <c r="H5" i="1"/>
  <c r="E5" i="1"/>
  <c r="L4" i="1"/>
  <c r="K4" i="1"/>
  <c r="M4" i="1" s="1"/>
  <c r="H4" i="1"/>
  <c r="E4" i="1"/>
  <c r="L5" i="1" l="1"/>
  <c r="L6" i="1"/>
</calcChain>
</file>

<file path=xl/sharedStrings.xml><?xml version="1.0" encoding="utf-8"?>
<sst xmlns="http://schemas.openxmlformats.org/spreadsheetml/2006/main" count="27" uniqueCount="18">
  <si>
    <t>Set 1</t>
  </si>
  <si>
    <t>Set 2</t>
  </si>
  <si>
    <t>Set 3</t>
  </si>
  <si>
    <t>Plasmid</t>
  </si>
  <si>
    <t>Lane</t>
  </si>
  <si>
    <t>Pro-sigK</t>
  </si>
  <si>
    <t>CP</t>
  </si>
  <si>
    <t>Ratio</t>
  </si>
  <si>
    <t>SD</t>
  </si>
  <si>
    <t>pSO40</t>
  </si>
  <si>
    <t>pSO42</t>
  </si>
  <si>
    <t>pSO69</t>
  </si>
  <si>
    <t>Average</t>
  </si>
  <si>
    <t>CP - cleavage product</t>
  </si>
  <si>
    <t>SD - standard deviation</t>
  </si>
  <si>
    <t>Ratios</t>
  </si>
  <si>
    <r>
      <t>p</t>
    </r>
    <r>
      <rPr>
        <b/>
        <sz val="12"/>
        <color theme="1"/>
        <rFont val="Calibri"/>
        <family val="2"/>
        <scheme val="minor"/>
      </rPr>
      <t xml:space="preserve"> value</t>
    </r>
  </si>
  <si>
    <t>figure supplement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</si>
</sst>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3" xfId="0" applyFont="1" applyBorder="1"/>
    <xf numFmtId="0" fontId="1" fillId="0" borderId="1" xfId="0" applyFont="1" applyBorder="1"/>
    <xf numFmtId="0" fontId="0" fillId="0" borderId="7" xfId="0" applyBorder="1"/>
    <xf numFmtId="0" fontId="0" fillId="0" borderId="0" xfId="0" applyFont="1" applyBorder="1" applyAlignment="1">
      <alignment horizontal="right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5" fillId="0" borderId="3" xfId="0" applyFont="1" applyBorder="1"/>
    <xf numFmtId="164" fontId="0" fillId="0" borderId="7" xfId="0" applyNumberForma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tabSelected="1" workbookViewId="0">
      <selection activeCell="F18" sqref="F18"/>
    </sheetView>
  </sheetViews>
  <sheetFormatPr defaultColWidth="11" defaultRowHeight="15.75" x14ac:dyDescent="0.25"/>
  <sheetData>
    <row r="1" spans="1:19" ht="21" x14ac:dyDescent="0.35">
      <c r="A1" s="1" t="s">
        <v>17</v>
      </c>
      <c r="B1" s="1"/>
    </row>
    <row r="2" spans="1:19" ht="18.75" x14ac:dyDescent="0.3">
      <c r="C2" s="16" t="s">
        <v>0</v>
      </c>
      <c r="D2" s="16"/>
      <c r="E2" s="17"/>
      <c r="F2" s="18" t="s">
        <v>1</v>
      </c>
      <c r="G2" s="16"/>
      <c r="H2" s="16"/>
      <c r="I2" s="19" t="s">
        <v>2</v>
      </c>
      <c r="J2" s="19"/>
      <c r="K2" s="20"/>
    </row>
    <row r="3" spans="1:19" ht="18.75" x14ac:dyDescent="0.3">
      <c r="A3" s="2" t="s">
        <v>3</v>
      </c>
      <c r="B3" s="3" t="s">
        <v>4</v>
      </c>
      <c r="C3" s="4" t="s">
        <v>5</v>
      </c>
      <c r="D3" s="5" t="s">
        <v>6</v>
      </c>
      <c r="E3" s="6" t="s">
        <v>7</v>
      </c>
      <c r="F3" s="4" t="s">
        <v>5</v>
      </c>
      <c r="G3" s="5" t="s">
        <v>6</v>
      </c>
      <c r="H3" s="6" t="s">
        <v>7</v>
      </c>
      <c r="I3" s="4" t="s">
        <v>5</v>
      </c>
      <c r="J3" s="5" t="s">
        <v>6</v>
      </c>
      <c r="K3" s="6" t="s">
        <v>7</v>
      </c>
      <c r="L3" s="7" t="s">
        <v>12</v>
      </c>
      <c r="M3" s="8" t="s">
        <v>8</v>
      </c>
    </row>
    <row r="4" spans="1:19" ht="18.75" x14ac:dyDescent="0.3">
      <c r="A4" t="s">
        <v>9</v>
      </c>
      <c r="B4" s="9">
        <v>1</v>
      </c>
      <c r="C4" s="10">
        <v>15267276</v>
      </c>
      <c r="D4" s="10">
        <v>369828</v>
      </c>
      <c r="E4" s="9">
        <f>D4/(D4+C4)</f>
        <v>2.3650670865909697E-2</v>
      </c>
      <c r="F4" s="10">
        <v>15262704</v>
      </c>
      <c r="G4" s="10">
        <v>276984</v>
      </c>
      <c r="H4" s="15">
        <f>G4/(G4+F4)</f>
        <v>1.782429608625347E-2</v>
      </c>
      <c r="I4" s="10">
        <v>8422524</v>
      </c>
      <c r="J4" s="10">
        <v>212328</v>
      </c>
      <c r="K4" s="11">
        <f>J4/(J4+I4)</f>
        <v>2.4589651333919795E-2</v>
      </c>
      <c r="L4">
        <f>AVERAGE(K4,H4,E4)</f>
        <v>2.2021539428694319E-2</v>
      </c>
      <c r="M4">
        <f>STDEV(K4,H4,E4)</f>
        <v>3.665113891351011E-3</v>
      </c>
      <c r="O4" s="2" t="s">
        <v>3</v>
      </c>
      <c r="P4" s="21" t="s">
        <v>15</v>
      </c>
      <c r="Q4" s="22"/>
      <c r="R4" s="23"/>
      <c r="S4" s="14" t="s">
        <v>16</v>
      </c>
    </row>
    <row r="5" spans="1:19" x14ac:dyDescent="0.25">
      <c r="A5" t="s">
        <v>10</v>
      </c>
      <c r="B5" s="11">
        <v>2</v>
      </c>
      <c r="C5" s="10">
        <v>6022116</v>
      </c>
      <c r="D5" s="10">
        <v>4060692</v>
      </c>
      <c r="E5" s="11">
        <f t="shared" ref="E5:E6" si="0">D5/(D5+C5)</f>
        <v>0.40273423831932531</v>
      </c>
      <c r="F5" s="10">
        <v>4527936</v>
      </c>
      <c r="G5" s="10">
        <v>2421036</v>
      </c>
      <c r="H5" s="11">
        <f t="shared" ref="H5:H6" si="1">G5/(G5+F5)</f>
        <v>0.3484020370207277</v>
      </c>
      <c r="I5" s="10">
        <v>3370608</v>
      </c>
      <c r="J5" s="10">
        <v>1243764</v>
      </c>
      <c r="K5" s="11">
        <f t="shared" ref="K5:K6" si="2">J5/(J5+I5)</f>
        <v>0.26954133736941888</v>
      </c>
      <c r="L5">
        <f t="shared" ref="L5:L6" si="3">AVERAGE(K5,H5,E5)</f>
        <v>0.34022587090315731</v>
      </c>
      <c r="M5">
        <f t="shared" ref="M5:M6" si="4">STDEV(K5,H5,E5)</f>
        <v>6.6971818589235413E-2</v>
      </c>
      <c r="O5" t="s">
        <v>10</v>
      </c>
      <c r="P5" s="12">
        <v>0.40273423831932531</v>
      </c>
      <c r="Q5">
        <v>0.3484020370207277</v>
      </c>
      <c r="R5" s="9">
        <v>0.26954133736941888</v>
      </c>
      <c r="S5">
        <f>TTEST(P5:R5,P6:R6,2,2)</f>
        <v>5.1639552590735755E-3</v>
      </c>
    </row>
    <row r="6" spans="1:19" x14ac:dyDescent="0.25">
      <c r="A6" t="s">
        <v>11</v>
      </c>
      <c r="B6" s="11">
        <v>3</v>
      </c>
      <c r="C6" s="10">
        <v>4875702</v>
      </c>
      <c r="D6" s="10">
        <v>641070</v>
      </c>
      <c r="E6" s="11">
        <f t="shared" si="0"/>
        <v>0.11620382354028769</v>
      </c>
      <c r="F6" s="10">
        <v>5181940</v>
      </c>
      <c r="G6" s="10">
        <v>818686</v>
      </c>
      <c r="H6" s="11">
        <f t="shared" si="1"/>
        <v>0.13643343211191633</v>
      </c>
      <c r="I6" s="10">
        <v>8965392</v>
      </c>
      <c r="J6" s="10">
        <v>957508</v>
      </c>
      <c r="K6" s="11">
        <f t="shared" si="2"/>
        <v>9.6494774713037523E-2</v>
      </c>
      <c r="L6">
        <f t="shared" si="3"/>
        <v>0.11637734345508051</v>
      </c>
      <c r="M6">
        <f t="shared" si="4"/>
        <v>1.9969894105299573E-2</v>
      </c>
      <c r="O6" t="s">
        <v>11</v>
      </c>
      <c r="P6" s="13">
        <v>0.11620382354028769</v>
      </c>
      <c r="Q6">
        <v>0.13643343211191633</v>
      </c>
      <c r="R6" s="11">
        <v>9.6494774713037523E-2</v>
      </c>
    </row>
    <row r="8" spans="1:19" x14ac:dyDescent="0.25">
      <c r="A8" t="s">
        <v>13</v>
      </c>
    </row>
    <row r="9" spans="1:19" x14ac:dyDescent="0.25">
      <c r="A9" t="s">
        <v>14</v>
      </c>
    </row>
  </sheetData>
  <mergeCells count="4">
    <mergeCell ref="C2:E2"/>
    <mergeCell ref="F2:H2"/>
    <mergeCell ref="I2:K2"/>
    <mergeCell ref="P4:R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4523CC-8814-432E-A832-5FECC04941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B0081A-7148-4BCC-964A-08B3F4CC7099}">
  <ds:schemaRefs>
    <ds:schemaRef ds:uri="198a9f0d-948e-4f5a-af70-f6d2f30972cd"/>
    <ds:schemaRef ds:uri="http://schemas.openxmlformats.org/package/2006/metadata/core-properties"/>
    <ds:schemaRef ds:uri="0b01a07b-8d13-4cb5-9d22-64822278069e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807F8D6-F761-47F6-A457-CB8401D489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Lee Kroos</cp:lastModifiedBy>
  <dcterms:created xsi:type="dcterms:W3CDTF">2021-10-07T14:34:10Z</dcterms:created>
  <dcterms:modified xsi:type="dcterms:W3CDTF">2022-01-20T20:32:39Z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